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CONTRALORIA2\Downloads\inventario documental\2do. TRIMESTRE 2024\INFORMACION EN MATERIA DE DISCIPLINA FINANCIERA\"/>
    </mc:Choice>
  </mc:AlternateContent>
  <xr:revisionPtr revIDLastSave="0" documentId="8_{5EA16DAA-10E4-41B9-9BCA-BEBAC871C226}" xr6:coauthVersionLast="45" xr6:coauthVersionMax="45" xr10:uidLastSave="{00000000-0000-0000-0000-000000000000}"/>
  <bookViews>
    <workbookView xWindow="12090" yWindow="555" windowWidth="11910" windowHeight="12345" xr2:uid="{00000000-000D-0000-FFFF-FFFF00000000}"/>
  </bookViews>
  <sheets>
    <sheet name="F6a_EAEPED_COG" sheetId="1" r:id="rId1"/>
  </sheets>
  <definedNames>
    <definedName name="_xlnm.Print_Titles" localSheetId="0">F6a_EAEPED_COG!$2:$9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9" i="1" l="1"/>
  <c r="I69" i="1"/>
  <c r="F96" i="1"/>
  <c r="I96" i="1"/>
  <c r="F97" i="1"/>
  <c r="F98" i="1"/>
  <c r="I98" i="1" s="1"/>
  <c r="F99" i="1"/>
  <c r="F100" i="1"/>
  <c r="I100" i="1"/>
  <c r="F101" i="1"/>
  <c r="I101" i="1"/>
  <c r="F102" i="1"/>
  <c r="F103" i="1"/>
  <c r="I103" i="1" s="1"/>
  <c r="F95" i="1"/>
  <c r="F88" i="1"/>
  <c r="I88" i="1" s="1"/>
  <c r="F89" i="1"/>
  <c r="I89" i="1" s="1"/>
  <c r="F90" i="1"/>
  <c r="F91" i="1"/>
  <c r="I91" i="1" s="1"/>
  <c r="F92" i="1"/>
  <c r="F93" i="1"/>
  <c r="I93" i="1"/>
  <c r="F87" i="1"/>
  <c r="I87" i="1"/>
  <c r="F78" i="1"/>
  <c r="I78" i="1"/>
  <c r="F79" i="1"/>
  <c r="I79" i="1"/>
  <c r="F80" i="1"/>
  <c r="I80" i="1"/>
  <c r="F81" i="1"/>
  <c r="I81" i="1"/>
  <c r="F82" i="1"/>
  <c r="I82" i="1"/>
  <c r="F83" i="1"/>
  <c r="I83" i="1"/>
  <c r="F77" i="1"/>
  <c r="F74" i="1"/>
  <c r="F75" i="1"/>
  <c r="I75" i="1"/>
  <c r="F73" i="1"/>
  <c r="F72" i="1"/>
  <c r="I72" i="1" s="1"/>
  <c r="F65" i="1"/>
  <c r="F66" i="1"/>
  <c r="F67" i="1"/>
  <c r="F68" i="1"/>
  <c r="I68" i="1"/>
  <c r="F70" i="1"/>
  <c r="I70" i="1"/>
  <c r="F71" i="1"/>
  <c r="F64" i="1"/>
  <c r="F63" i="1" s="1"/>
  <c r="I63" i="1" s="1"/>
  <c r="F61" i="1"/>
  <c r="I61" i="1"/>
  <c r="F62" i="1"/>
  <c r="F60" i="1"/>
  <c r="I60" i="1" s="1"/>
  <c r="F51" i="1"/>
  <c r="F52" i="1"/>
  <c r="I52" i="1" s="1"/>
  <c r="F53" i="1"/>
  <c r="I53" i="1" s="1"/>
  <c r="F54" i="1"/>
  <c r="F55" i="1"/>
  <c r="F56" i="1"/>
  <c r="I56" i="1" s="1"/>
  <c r="F57" i="1"/>
  <c r="F58" i="1"/>
  <c r="I58" i="1"/>
  <c r="F50" i="1"/>
  <c r="F41" i="1"/>
  <c r="I41" i="1" s="1"/>
  <c r="F42" i="1"/>
  <c r="I42" i="1" s="1"/>
  <c r="F43" i="1"/>
  <c r="I43" i="1" s="1"/>
  <c r="F44" i="1"/>
  <c r="I44" i="1" s="1"/>
  <c r="F45" i="1"/>
  <c r="I45" i="1" s="1"/>
  <c r="I39" i="1" s="1"/>
  <c r="F46" i="1"/>
  <c r="I46" i="1" s="1"/>
  <c r="F47" i="1"/>
  <c r="I47" i="1" s="1"/>
  <c r="F48" i="1"/>
  <c r="I48" i="1"/>
  <c r="F40" i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F37" i="1"/>
  <c r="I37" i="1" s="1"/>
  <c r="F38" i="1"/>
  <c r="I38" i="1" s="1"/>
  <c r="F30" i="1"/>
  <c r="I30" i="1" s="1"/>
  <c r="I29" i="1" s="1"/>
  <c r="F21" i="1"/>
  <c r="I21" i="1" s="1"/>
  <c r="F22" i="1"/>
  <c r="F23" i="1"/>
  <c r="I23" i="1"/>
  <c r="F24" i="1"/>
  <c r="F25" i="1"/>
  <c r="I25" i="1" s="1"/>
  <c r="F26" i="1"/>
  <c r="F27" i="1"/>
  <c r="I27" i="1"/>
  <c r="F28" i="1"/>
  <c r="I28" i="1"/>
  <c r="F20" i="1"/>
  <c r="F13" i="1"/>
  <c r="I13" i="1" s="1"/>
  <c r="F14" i="1"/>
  <c r="I14" i="1" s="1"/>
  <c r="F15" i="1"/>
  <c r="I15" i="1" s="1"/>
  <c r="F16" i="1"/>
  <c r="I16" i="1" s="1"/>
  <c r="F17" i="1"/>
  <c r="I17" i="1" s="1"/>
  <c r="F18" i="1"/>
  <c r="I18" i="1"/>
  <c r="F12" i="1"/>
  <c r="F153" i="1"/>
  <c r="I153" i="1" s="1"/>
  <c r="F154" i="1"/>
  <c r="F155" i="1"/>
  <c r="F156" i="1"/>
  <c r="F157" i="1"/>
  <c r="I157" i="1"/>
  <c r="F158" i="1"/>
  <c r="I158" i="1"/>
  <c r="F152" i="1"/>
  <c r="F151" i="1"/>
  <c r="F149" i="1"/>
  <c r="I149" i="1" s="1"/>
  <c r="F150" i="1"/>
  <c r="I150" i="1" s="1"/>
  <c r="F148" i="1"/>
  <c r="F140" i="1"/>
  <c r="F141" i="1"/>
  <c r="I141" i="1" s="1"/>
  <c r="F142" i="1"/>
  <c r="F143" i="1"/>
  <c r="I143" i="1" s="1"/>
  <c r="F144" i="1"/>
  <c r="I144" i="1" s="1"/>
  <c r="F145" i="1"/>
  <c r="I145" i="1" s="1"/>
  <c r="F146" i="1"/>
  <c r="I146" i="1" s="1"/>
  <c r="F139" i="1"/>
  <c r="F136" i="1"/>
  <c r="I136" i="1"/>
  <c r="F137" i="1"/>
  <c r="I137" i="1"/>
  <c r="F135" i="1"/>
  <c r="I135" i="1"/>
  <c r="F126" i="1"/>
  <c r="I126" i="1"/>
  <c r="F127" i="1"/>
  <c r="I127" i="1"/>
  <c r="F128" i="1"/>
  <c r="F129" i="1"/>
  <c r="I129" i="1" s="1"/>
  <c r="F130" i="1"/>
  <c r="I130" i="1" s="1"/>
  <c r="F131" i="1"/>
  <c r="I131" i="1" s="1"/>
  <c r="F132" i="1"/>
  <c r="I132" i="1" s="1"/>
  <c r="F133" i="1"/>
  <c r="I133" i="1" s="1"/>
  <c r="F125" i="1"/>
  <c r="I125" i="1" s="1"/>
  <c r="F116" i="1"/>
  <c r="I116" i="1" s="1"/>
  <c r="F117" i="1"/>
  <c r="I117" i="1" s="1"/>
  <c r="F118" i="1"/>
  <c r="I118" i="1" s="1"/>
  <c r="F119" i="1"/>
  <c r="I119" i="1" s="1"/>
  <c r="F120" i="1"/>
  <c r="I120" i="1" s="1"/>
  <c r="F121" i="1"/>
  <c r="I121" i="1" s="1"/>
  <c r="F122" i="1"/>
  <c r="I122" i="1" s="1"/>
  <c r="F123" i="1"/>
  <c r="I123" i="1" s="1"/>
  <c r="F115" i="1"/>
  <c r="F106" i="1"/>
  <c r="F107" i="1"/>
  <c r="I107" i="1" s="1"/>
  <c r="F108" i="1"/>
  <c r="I108" i="1" s="1"/>
  <c r="F109" i="1"/>
  <c r="I109" i="1" s="1"/>
  <c r="F110" i="1"/>
  <c r="F111" i="1"/>
  <c r="I111" i="1"/>
  <c r="F112" i="1"/>
  <c r="I112" i="1"/>
  <c r="F113" i="1"/>
  <c r="I113" i="1"/>
  <c r="F105" i="1"/>
  <c r="I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E85" i="1" s="1"/>
  <c r="G104" i="1"/>
  <c r="D104" i="1"/>
  <c r="E94" i="1"/>
  <c r="G94" i="1"/>
  <c r="H94" i="1"/>
  <c r="D94" i="1"/>
  <c r="E86" i="1"/>
  <c r="G86" i="1"/>
  <c r="G85" i="1" s="1"/>
  <c r="G160" i="1" s="1"/>
  <c r="H86" i="1"/>
  <c r="D86" i="1"/>
  <c r="D85" i="1" s="1"/>
  <c r="I90" i="1"/>
  <c r="I92" i="1"/>
  <c r="I97" i="1"/>
  <c r="I99" i="1"/>
  <c r="I102" i="1"/>
  <c r="I110" i="1"/>
  <c r="I128" i="1"/>
  <c r="I140" i="1"/>
  <c r="I142" i="1"/>
  <c r="I154" i="1"/>
  <c r="I155" i="1"/>
  <c r="I156" i="1"/>
  <c r="I73" i="1"/>
  <c r="I74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H10" i="1" s="1"/>
  <c r="D11" i="1"/>
  <c r="I71" i="1"/>
  <c r="I152" i="1"/>
  <c r="I67" i="1"/>
  <c r="I66" i="1"/>
  <c r="I64" i="1"/>
  <c r="I62" i="1"/>
  <c r="I57" i="1"/>
  <c r="I55" i="1"/>
  <c r="I54" i="1"/>
  <c r="I51" i="1"/>
  <c r="I50" i="1"/>
  <c r="I49" i="1" s="1"/>
  <c r="I26" i="1"/>
  <c r="I24" i="1"/>
  <c r="I22" i="1"/>
  <c r="I65" i="1"/>
  <c r="I77" i="1"/>
  <c r="F49" i="1"/>
  <c r="F134" i="1"/>
  <c r="I134" i="1" s="1"/>
  <c r="H85" i="1"/>
  <c r="F86" i="1"/>
  <c r="F59" i="1"/>
  <c r="I59" i="1" s="1"/>
  <c r="F39" i="1"/>
  <c r="I40" i="1"/>
  <c r="F29" i="1"/>
  <c r="E10" i="1"/>
  <c r="F19" i="1"/>
  <c r="G10" i="1"/>
  <c r="D10" i="1"/>
  <c r="D160" i="1" s="1"/>
  <c r="F124" i="1"/>
  <c r="I124" i="1" s="1"/>
  <c r="F76" i="1"/>
  <c r="I76" i="1" s="1"/>
  <c r="I12" i="1"/>
  <c r="I20" i="1"/>
  <c r="I19" i="1" s="1"/>
  <c r="H160" i="1"/>
  <c r="I95" i="1" l="1"/>
  <c r="F94" i="1"/>
  <c r="I94" i="1" s="1"/>
  <c r="I86" i="1"/>
  <c r="I106" i="1"/>
  <c r="F104" i="1"/>
  <c r="I104" i="1" s="1"/>
  <c r="I151" i="1"/>
  <c r="I11" i="1"/>
  <c r="I10" i="1" s="1"/>
  <c r="F11" i="1"/>
  <c r="F10" i="1" s="1"/>
  <c r="E160" i="1"/>
  <c r="I115" i="1"/>
  <c r="F114" i="1"/>
  <c r="I114" i="1" s="1"/>
  <c r="F138" i="1"/>
  <c r="I138" i="1" s="1"/>
  <c r="I139" i="1"/>
  <c r="F147" i="1"/>
  <c r="I147" i="1" s="1"/>
  <c r="I148" i="1"/>
  <c r="F85" i="1" l="1"/>
  <c r="F160" i="1" s="1"/>
  <c r="I85" i="1"/>
  <c r="I160" i="1" s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<sst xmlns="http://schemas.openxmlformats.org/spreadsheetml/2006/main" count="162" uniqueCount="89">
  <si>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</si>
  <si>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</si>
  <si>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</si>
  <si>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</si>
  <si>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</si>
  <si>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</si>
  <si>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</si>
  <si>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</si>
  <si>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</si>
  <si>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</si>
  <si>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</si>
  <si>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</si>
  <si>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</si>
  <si>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</si>
  <si>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</si>
  <si>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</si>
  <si>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</si>
  <si>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</si>
  <si>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</si>
  <si>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</si>
  <si>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</si>
  <si>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</si>
  <si>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</si>
  <si>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</si>
  <si>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</si>
  <si>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</si>
  <si>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</si>
  <si>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</si>
  <si>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</si>
  <si>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</si>
  <si>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</si>
  <si>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</si>
  <si>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</si>
  <si>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</si>
  <si>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</si>
  <si>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</si>
  <si>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</si>
  <si>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</si>
  <si>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</si>
  <si>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</si>
  <si>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</si>
  <si>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</si>
  <si>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</si>
  <si>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</si>
  <si>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</si>
  <si>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</si>
  <si>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</si>
  <si>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</si>
  <si>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</si>
  <si>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</si>
  <si>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</si>
  <si>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</si>
  <si>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</si>
  <si>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</si>
  <si>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</si>
  <si>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</si>
  <si>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</si>
  <si>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</si>
  <si>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</si>
  <si>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</si>
  <si>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</si>
  <si>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</si>
  <si>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</si>
  <si>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</si>
  <si>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</si>
  <si>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</si>
  <si>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</si>
  <si>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</si>
  <si>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</si>
  <si>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</si>
  <si>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</si>
  <si>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</si>
  <si>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</si>
  <si>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</si>
  <si>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</si>
  <si>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</si>
  <si>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</si>
  <si>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</si>
  <si>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</si>
  <si>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</si>
  <si>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</si>
  <si>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</si>
  <si>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</si>
  <si>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</si>
  <si>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</si>
  <si>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</si>
  <si>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</si>
  <si>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FRANCISCO I. MADERO, HIDALGO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</si>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</sst>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61"/>
  <sheetViews>
    <sheetView tabSelected="1" workbookViewId="0">
      <pane ySplit="9" topLeftCell="A10" activePane="bottomLeft" state="frozen"/>
      <selection pane="bottomLeft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6" t="s">
        <v>87</v>
      </c>
      <c r="C2" s="27"/>
      <c r="D2" s="27"/>
      <c r="E2" s="27"/>
      <c r="F2" s="27"/>
      <c r="G2" s="27"/>
      <c r="H2" s="27"/>
      <c r="I2" s="28"/>
    </row>
    <row r="3" spans="2:9" x14ac:dyDescent="0.2">
      <c r="B3" s="29" t="s">
        <v>0</v>
      </c>
      <c r="C3" s="30"/>
      <c r="D3" s="30"/>
      <c r="E3" s="30"/>
      <c r="F3" s="30"/>
      <c r="G3" s="30"/>
      <c r="H3" s="30"/>
      <c r="I3" s="31"/>
    </row>
    <row r="4" spans="2:9" x14ac:dyDescent="0.2">
      <c r="B4" s="29" t="s">
        <v>1</v>
      </c>
      <c r="C4" s="30"/>
      <c r="D4" s="30"/>
      <c r="E4" s="30"/>
      <c r="F4" s="30"/>
      <c r="G4" s="30"/>
      <c r="H4" s="30"/>
      <c r="I4" s="31"/>
    </row>
    <row r="5" spans="2:9" x14ac:dyDescent="0.2">
      <c r="B5" s="29" t="s">
        <v>88</v>
      </c>
      <c r="C5" s="30"/>
      <c r="D5" s="30"/>
      <c r="E5" s="30"/>
      <c r="F5" s="30"/>
      <c r="G5" s="30"/>
      <c r="H5" s="30"/>
      <c r="I5" s="31"/>
    </row>
    <row r="6" spans="2:9" ht="13.5" thickBot="1" x14ac:dyDescent="0.25">
      <c r="B6" s="32" t="s">
        <v>2</v>
      </c>
      <c r="C6" s="33"/>
      <c r="D6" s="33"/>
      <c r="E6" s="33"/>
      <c r="F6" s="33"/>
      <c r="G6" s="33"/>
      <c r="H6" s="33"/>
      <c r="I6" s="34"/>
    </row>
    <row r="7" spans="2:9" ht="15.75" customHeight="1" x14ac:dyDescent="0.2">
      <c r="B7" s="26" t="s">
        <v>3</v>
      </c>
      <c r="C7" s="35"/>
      <c r="D7" s="26" t="s">
        <v>4</v>
      </c>
      <c r="E7" s="27"/>
      <c r="F7" s="27"/>
      <c r="G7" s="27"/>
      <c r="H7" s="35"/>
      <c r="I7" s="40" t="s">
        <v>5</v>
      </c>
    </row>
    <row r="8" spans="2:9" ht="15" customHeight="1" thickBot="1" x14ac:dyDescent="0.25">
      <c r="B8" s="29"/>
      <c r="C8" s="39"/>
      <c r="D8" s="32"/>
      <c r="E8" s="33"/>
      <c r="F8" s="33"/>
      <c r="G8" s="33"/>
      <c r="H8" s="36"/>
      <c r="I8" s="41"/>
    </row>
    <row r="9" spans="2:9" ht="26.25" thickBot="1" x14ac:dyDescent="0.25">
      <c r="B9" s="32"/>
      <c r="C9" s="36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42"/>
    </row>
    <row r="10" spans="2:9" x14ac:dyDescent="0.2">
      <c r="B10" s="7" t="s">
        <v>11</v>
      </c>
      <c r="C10" s="8"/>
      <c r="D10" s="14">
        <f t="shared" ref="D10:I10" si="0">D11+D19+D29+D39+D49+D59+D72+D76+D63</f>
        <v>70519774.439999998</v>
      </c>
      <c r="E10" s="14">
        <f t="shared" si="0"/>
        <v>15625246.849999998</v>
      </c>
      <c r="F10" s="14">
        <f t="shared" si="0"/>
        <v>86145021.290000007</v>
      </c>
      <c r="G10" s="14">
        <f t="shared" si="0"/>
        <v>42859555.089999996</v>
      </c>
      <c r="H10" s="14">
        <f t="shared" si="0"/>
        <v>41344015.089999996</v>
      </c>
      <c r="I10" s="14">
        <f t="shared" si="0"/>
        <v>43285466.200000003</v>
      </c>
    </row>
    <row r="11" spans="2:9" x14ac:dyDescent="0.2">
      <c r="B11" s="3" t="s">
        <v>12</v>
      </c>
      <c r="C11" s="9"/>
      <c r="D11" s="15">
        <f t="shared" ref="D11:I11" si="1">SUM(D12:D18)</f>
        <v>39081390.219999999</v>
      </c>
      <c r="E11" s="15">
        <f t="shared" si="1"/>
        <v>754137.76</v>
      </c>
      <c r="F11" s="15">
        <f t="shared" si="1"/>
        <v>39835527.979999997</v>
      </c>
      <c r="G11" s="15">
        <f t="shared" si="1"/>
        <v>16492707.819999998</v>
      </c>
      <c r="H11" s="15">
        <f t="shared" si="1"/>
        <v>16492707.819999998</v>
      </c>
      <c r="I11" s="15">
        <f t="shared" si="1"/>
        <v>23342820.160000004</v>
      </c>
    </row>
    <row r="12" spans="2:9" x14ac:dyDescent="0.2">
      <c r="B12" s="13" t="s">
        <v>13</v>
      </c>
      <c r="C12" s="11"/>
      <c r="D12" s="15">
        <v>26115982.079999998</v>
      </c>
      <c r="E12" s="16">
        <v>-625147.94999999995</v>
      </c>
      <c r="F12" s="16">
        <f>D12+E12</f>
        <v>25490834.129999999</v>
      </c>
      <c r="G12" s="16">
        <v>12637340.439999999</v>
      </c>
      <c r="H12" s="16">
        <v>12637340.439999999</v>
      </c>
      <c r="I12" s="16">
        <f>F12-G12</f>
        <v>12853493.689999999</v>
      </c>
    </row>
    <row r="13" spans="2:9" x14ac:dyDescent="0.2">
      <c r="B13" s="13" t="s">
        <v>14</v>
      </c>
      <c r="C13" s="11"/>
      <c r="D13" s="15"/>
      <c r="E13" s="16"/>
      <c r="F13" s="16">
        <f t="shared" ref="F13:F18" si="2">D13+E13</f>
        <v>0</v>
      </c>
      <c r="G13" s="16"/>
      <c r="H13" s="16"/>
      <c r="I13" s="16">
        <f t="shared" ref="I13:I18" si="3">F13-G13</f>
        <v>0</v>
      </c>
    </row>
    <row r="14" spans="2:9" x14ac:dyDescent="0.2">
      <c r="B14" s="13" t="s">
        <v>15</v>
      </c>
      <c r="C14" s="11"/>
      <c r="D14" s="15">
        <v>9261792.5999999996</v>
      </c>
      <c r="E14" s="16">
        <v>403381.14</v>
      </c>
      <c r="F14" s="16">
        <f t="shared" si="2"/>
        <v>9665173.7400000002</v>
      </c>
      <c r="G14" s="16">
        <v>888509.87</v>
      </c>
      <c r="H14" s="16">
        <v>888509.87</v>
      </c>
      <c r="I14" s="16">
        <f t="shared" si="3"/>
        <v>8776663.870000001</v>
      </c>
    </row>
    <row r="15" spans="2:9" x14ac:dyDescent="0.2">
      <c r="B15" s="13" t="s">
        <v>16</v>
      </c>
      <c r="C15" s="11"/>
      <c r="D15" s="15"/>
      <c r="E15" s="16"/>
      <c r="F15" s="16">
        <f t="shared" si="2"/>
        <v>0</v>
      </c>
      <c r="G15" s="16"/>
      <c r="H15" s="16"/>
      <c r="I15" s="16">
        <f t="shared" si="3"/>
        <v>0</v>
      </c>
    </row>
    <row r="16" spans="2:9" x14ac:dyDescent="0.2">
      <c r="B16" s="13" t="s">
        <v>17</v>
      </c>
      <c r="C16" s="11"/>
      <c r="D16" s="15">
        <v>3655615.54</v>
      </c>
      <c r="E16" s="16">
        <v>975904.57</v>
      </c>
      <c r="F16" s="16">
        <f t="shared" si="2"/>
        <v>4631520.1100000003</v>
      </c>
      <c r="G16" s="16">
        <v>2942257.51</v>
      </c>
      <c r="H16" s="16">
        <v>2942257.51</v>
      </c>
      <c r="I16" s="16">
        <f t="shared" si="3"/>
        <v>1689262.6000000006</v>
      </c>
    </row>
    <row r="17" spans="2:9" x14ac:dyDescent="0.2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2">
      <c r="B18" s="13" t="s">
        <v>19</v>
      </c>
      <c r="C18" s="11"/>
      <c r="D18" s="15">
        <v>48000</v>
      </c>
      <c r="E18" s="16">
        <v>0</v>
      </c>
      <c r="F18" s="16">
        <f t="shared" si="2"/>
        <v>48000</v>
      </c>
      <c r="G18" s="16">
        <v>24600</v>
      </c>
      <c r="H18" s="16">
        <v>24600</v>
      </c>
      <c r="I18" s="16">
        <f t="shared" si="3"/>
        <v>23400</v>
      </c>
    </row>
    <row r="19" spans="2:9" x14ac:dyDescent="0.2">
      <c r="B19" s="3" t="s">
        <v>20</v>
      </c>
      <c r="C19" s="9"/>
      <c r="D19" s="15">
        <f t="shared" ref="D19:I19" si="4">SUM(D20:D28)</f>
        <v>9471479.9000000004</v>
      </c>
      <c r="E19" s="15">
        <f t="shared" si="4"/>
        <v>2217895.4500000002</v>
      </c>
      <c r="F19" s="15">
        <f t="shared" si="4"/>
        <v>11689375.35</v>
      </c>
      <c r="G19" s="15">
        <f t="shared" si="4"/>
        <v>5143404.1899999995</v>
      </c>
      <c r="H19" s="15">
        <f t="shared" si="4"/>
        <v>5072064.1899999995</v>
      </c>
      <c r="I19" s="15">
        <f t="shared" si="4"/>
        <v>6545971.1599999992</v>
      </c>
    </row>
    <row r="20" spans="2:9" x14ac:dyDescent="0.2">
      <c r="B20" s="13" t="s">
        <v>21</v>
      </c>
      <c r="C20" s="11"/>
      <c r="D20" s="15">
        <v>1510753.85</v>
      </c>
      <c r="E20" s="16">
        <v>-110120.96000000001</v>
      </c>
      <c r="F20" s="15">
        <f t="shared" ref="F20:F28" si="5">D20+E20</f>
        <v>1400632.8900000001</v>
      </c>
      <c r="G20" s="16">
        <v>717949.16</v>
      </c>
      <c r="H20" s="16">
        <v>717949.16</v>
      </c>
      <c r="I20" s="16">
        <f>F20-G20</f>
        <v>682683.7300000001</v>
      </c>
    </row>
    <row r="21" spans="2:9" x14ac:dyDescent="0.2">
      <c r="B21" s="13" t="s">
        <v>22</v>
      </c>
      <c r="C21" s="11"/>
      <c r="D21" s="15">
        <v>909909.96</v>
      </c>
      <c r="E21" s="16">
        <v>790635.51</v>
      </c>
      <c r="F21" s="15">
        <f t="shared" si="5"/>
        <v>1700545.47</v>
      </c>
      <c r="G21" s="16">
        <v>473511.75</v>
      </c>
      <c r="H21" s="16">
        <v>473511.75</v>
      </c>
      <c r="I21" s="16">
        <f t="shared" ref="I21:I83" si="6">F21-G21</f>
        <v>1227033.72</v>
      </c>
    </row>
    <row r="22" spans="2:9" x14ac:dyDescent="0.2">
      <c r="B22" s="13" t="s">
        <v>23</v>
      </c>
      <c r="C22" s="11"/>
      <c r="D22" s="15"/>
      <c r="E22" s="16"/>
      <c r="F22" s="15">
        <f t="shared" si="5"/>
        <v>0</v>
      </c>
      <c r="G22" s="16"/>
      <c r="H22" s="16"/>
      <c r="I22" s="16">
        <f t="shared" si="6"/>
        <v>0</v>
      </c>
    </row>
    <row r="23" spans="2:9" x14ac:dyDescent="0.2">
      <c r="B23" s="13" t="s">
        <v>24</v>
      </c>
      <c r="C23" s="11"/>
      <c r="D23" s="15">
        <v>5077033.7699999996</v>
      </c>
      <c r="E23" s="16">
        <v>1861837.53</v>
      </c>
      <c r="F23" s="15">
        <f t="shared" si="5"/>
        <v>6938871.2999999998</v>
      </c>
      <c r="G23" s="16">
        <v>3316390.34</v>
      </c>
      <c r="H23" s="16">
        <v>3245050.34</v>
      </c>
      <c r="I23" s="16">
        <f t="shared" si="6"/>
        <v>3622480.96</v>
      </c>
    </row>
    <row r="24" spans="2:9" x14ac:dyDescent="0.2">
      <c r="B24" s="13" t="s">
        <v>25</v>
      </c>
      <c r="C24" s="11"/>
      <c r="D24" s="15"/>
      <c r="E24" s="16"/>
      <c r="F24" s="15">
        <f t="shared" si="5"/>
        <v>0</v>
      </c>
      <c r="G24" s="16"/>
      <c r="H24" s="16"/>
      <c r="I24" s="16">
        <f t="shared" si="6"/>
        <v>0</v>
      </c>
    </row>
    <row r="25" spans="2:9" x14ac:dyDescent="0.2">
      <c r="B25" s="13" t="s">
        <v>26</v>
      </c>
      <c r="C25" s="11"/>
      <c r="D25" s="15">
        <v>670849</v>
      </c>
      <c r="E25" s="16">
        <v>19413.939999999999</v>
      </c>
      <c r="F25" s="15">
        <f t="shared" si="5"/>
        <v>690262.94</v>
      </c>
      <c r="G25" s="16">
        <v>180506.5</v>
      </c>
      <c r="H25" s="16">
        <v>180506.5</v>
      </c>
      <c r="I25" s="16">
        <f t="shared" si="6"/>
        <v>509756.43999999994</v>
      </c>
    </row>
    <row r="26" spans="2:9" x14ac:dyDescent="0.2">
      <c r="B26" s="13" t="s">
        <v>27</v>
      </c>
      <c r="C26" s="11"/>
      <c r="D26" s="15">
        <v>390000</v>
      </c>
      <c r="E26" s="16">
        <v>19489.48</v>
      </c>
      <c r="F26" s="15">
        <f t="shared" si="5"/>
        <v>409489.48</v>
      </c>
      <c r="G26" s="16">
        <v>177734.27</v>
      </c>
      <c r="H26" s="16">
        <v>177734.27</v>
      </c>
      <c r="I26" s="16">
        <f t="shared" si="6"/>
        <v>231755.21</v>
      </c>
    </row>
    <row r="27" spans="2:9" x14ac:dyDescent="0.2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2">
      <c r="B28" s="13" t="s">
        <v>29</v>
      </c>
      <c r="C28" s="11"/>
      <c r="D28" s="15">
        <v>912933.32</v>
      </c>
      <c r="E28" s="16">
        <v>-363360.05</v>
      </c>
      <c r="F28" s="15">
        <f t="shared" si="5"/>
        <v>549573.27</v>
      </c>
      <c r="G28" s="16">
        <v>277312.17</v>
      </c>
      <c r="H28" s="16">
        <v>277312.17</v>
      </c>
      <c r="I28" s="16">
        <f t="shared" si="6"/>
        <v>272261.10000000003</v>
      </c>
    </row>
    <row r="29" spans="2:9" x14ac:dyDescent="0.2">
      <c r="B29" s="3" t="s">
        <v>30</v>
      </c>
      <c r="C29" s="9"/>
      <c r="D29" s="15">
        <f t="shared" ref="D29:I29" si="7">SUM(D30:D38)</f>
        <v>9717197.040000001</v>
      </c>
      <c r="E29" s="15">
        <f t="shared" si="7"/>
        <v>6012661.1899999995</v>
      </c>
      <c r="F29" s="15">
        <f t="shared" si="7"/>
        <v>15729858.23</v>
      </c>
      <c r="G29" s="15">
        <f t="shared" si="7"/>
        <v>9592976.4500000011</v>
      </c>
      <c r="H29" s="15">
        <f t="shared" si="7"/>
        <v>8148776.4500000002</v>
      </c>
      <c r="I29" s="15">
        <f t="shared" si="7"/>
        <v>6136881.7800000003</v>
      </c>
    </row>
    <row r="30" spans="2:9" x14ac:dyDescent="0.2">
      <c r="B30" s="13" t="s">
        <v>31</v>
      </c>
      <c r="C30" s="11"/>
      <c r="D30" s="15">
        <v>812000</v>
      </c>
      <c r="E30" s="16">
        <v>-144632.75</v>
      </c>
      <c r="F30" s="15">
        <f t="shared" ref="F30:F38" si="8">D30+E30</f>
        <v>667367.25</v>
      </c>
      <c r="G30" s="16">
        <v>663553.57999999996</v>
      </c>
      <c r="H30" s="16">
        <v>663553.57999999996</v>
      </c>
      <c r="I30" s="16">
        <f t="shared" si="6"/>
        <v>3813.6700000000419</v>
      </c>
    </row>
    <row r="31" spans="2:9" x14ac:dyDescent="0.2">
      <c r="B31" s="13" t="s">
        <v>32</v>
      </c>
      <c r="C31" s="11"/>
      <c r="D31" s="15">
        <v>1151871</v>
      </c>
      <c r="E31" s="16">
        <v>1569915.51</v>
      </c>
      <c r="F31" s="15">
        <f t="shared" si="8"/>
        <v>2721786.51</v>
      </c>
      <c r="G31" s="16">
        <v>1355076.64</v>
      </c>
      <c r="H31" s="16">
        <v>1355076.64</v>
      </c>
      <c r="I31" s="16">
        <f t="shared" si="6"/>
        <v>1366709.8699999999</v>
      </c>
    </row>
    <row r="32" spans="2:9" x14ac:dyDescent="0.2">
      <c r="B32" s="13" t="s">
        <v>33</v>
      </c>
      <c r="C32" s="11"/>
      <c r="D32" s="15">
        <v>560000</v>
      </c>
      <c r="E32" s="16">
        <v>2603009.91</v>
      </c>
      <c r="F32" s="15">
        <f t="shared" si="8"/>
        <v>3163009.91</v>
      </c>
      <c r="G32" s="16">
        <v>1444893.7</v>
      </c>
      <c r="H32" s="16">
        <v>1444893.7</v>
      </c>
      <c r="I32" s="16">
        <f t="shared" si="6"/>
        <v>1718116.2100000002</v>
      </c>
    </row>
    <row r="33" spans="2:9" x14ac:dyDescent="0.2">
      <c r="B33" s="13" t="s">
        <v>34</v>
      </c>
      <c r="C33" s="11"/>
      <c r="D33" s="15">
        <v>100000</v>
      </c>
      <c r="E33" s="16">
        <v>8557.0400000000009</v>
      </c>
      <c r="F33" s="15">
        <f t="shared" si="8"/>
        <v>108557.04000000001</v>
      </c>
      <c r="G33" s="16">
        <v>1706.2</v>
      </c>
      <c r="H33" s="16">
        <v>1706.2</v>
      </c>
      <c r="I33" s="16">
        <f t="shared" si="6"/>
        <v>106850.84000000001</v>
      </c>
    </row>
    <row r="34" spans="2:9" x14ac:dyDescent="0.2">
      <c r="B34" s="13" t="s">
        <v>35</v>
      </c>
      <c r="C34" s="11"/>
      <c r="D34" s="15">
        <v>1200000</v>
      </c>
      <c r="E34" s="16">
        <v>1002079.27</v>
      </c>
      <c r="F34" s="15">
        <f t="shared" si="8"/>
        <v>2202079.27</v>
      </c>
      <c r="G34" s="16">
        <v>754819.46</v>
      </c>
      <c r="H34" s="16">
        <v>754819.46</v>
      </c>
      <c r="I34" s="16">
        <f t="shared" si="6"/>
        <v>1447259.81</v>
      </c>
    </row>
    <row r="35" spans="2:9" x14ac:dyDescent="0.2">
      <c r="B35" s="13" t="s">
        <v>36</v>
      </c>
      <c r="C35" s="11"/>
      <c r="D35" s="15">
        <v>0</v>
      </c>
      <c r="E35" s="16">
        <v>249286.45</v>
      </c>
      <c r="F35" s="15">
        <f t="shared" si="8"/>
        <v>249286.45</v>
      </c>
      <c r="G35" s="16">
        <v>126266.36</v>
      </c>
      <c r="H35" s="16">
        <v>126266.36</v>
      </c>
      <c r="I35" s="16">
        <f t="shared" si="6"/>
        <v>123020.09000000001</v>
      </c>
    </row>
    <row r="36" spans="2:9" x14ac:dyDescent="0.2">
      <c r="B36" s="13" t="s">
        <v>37</v>
      </c>
      <c r="C36" s="11"/>
      <c r="D36" s="15">
        <v>0</v>
      </c>
      <c r="E36" s="16">
        <v>13934.55</v>
      </c>
      <c r="F36" s="15">
        <f t="shared" si="8"/>
        <v>13934.55</v>
      </c>
      <c r="G36" s="16">
        <v>4533.5</v>
      </c>
      <c r="H36" s="16">
        <v>4533.5</v>
      </c>
      <c r="I36" s="16">
        <f t="shared" si="6"/>
        <v>9401.0499999999993</v>
      </c>
    </row>
    <row r="37" spans="2:9" x14ac:dyDescent="0.2">
      <c r="B37" s="13" t="s">
        <v>38</v>
      </c>
      <c r="C37" s="11"/>
      <c r="D37" s="15">
        <v>4921815.03</v>
      </c>
      <c r="E37" s="16">
        <v>800283.69</v>
      </c>
      <c r="F37" s="15">
        <f t="shared" si="8"/>
        <v>5722098.7200000007</v>
      </c>
      <c r="G37" s="16">
        <v>4429507.4800000004</v>
      </c>
      <c r="H37" s="16">
        <v>2985307.48</v>
      </c>
      <c r="I37" s="16">
        <f t="shared" si="6"/>
        <v>1292591.2400000002</v>
      </c>
    </row>
    <row r="38" spans="2:9" x14ac:dyDescent="0.2">
      <c r="B38" s="13" t="s">
        <v>39</v>
      </c>
      <c r="C38" s="11"/>
      <c r="D38" s="15">
        <v>971511.01</v>
      </c>
      <c r="E38" s="16">
        <v>-89772.479999999996</v>
      </c>
      <c r="F38" s="15">
        <f t="shared" si="8"/>
        <v>881738.53</v>
      </c>
      <c r="G38" s="16">
        <v>812619.53</v>
      </c>
      <c r="H38" s="16">
        <v>812619.53</v>
      </c>
      <c r="I38" s="16">
        <f t="shared" si="6"/>
        <v>69119</v>
      </c>
    </row>
    <row r="39" spans="2:9" ht="25.5" customHeight="1" x14ac:dyDescent="0.2">
      <c r="B39" s="37" t="s">
        <v>40</v>
      </c>
      <c r="C39" s="38"/>
      <c r="D39" s="15">
        <f t="shared" ref="D39:I39" si="9">SUM(D40:D48)</f>
        <v>12249707.280000001</v>
      </c>
      <c r="E39" s="15">
        <f t="shared" si="9"/>
        <v>2012468.7000000002</v>
      </c>
      <c r="F39" s="15">
        <f>SUM(F40:F48)</f>
        <v>14262175.98</v>
      </c>
      <c r="G39" s="15">
        <f t="shared" si="9"/>
        <v>9519468.6199999992</v>
      </c>
      <c r="H39" s="15">
        <f t="shared" si="9"/>
        <v>9519468.6199999992</v>
      </c>
      <c r="I39" s="15">
        <f t="shared" si="9"/>
        <v>4742707.3600000013</v>
      </c>
    </row>
    <row r="40" spans="2:9" x14ac:dyDescent="0.2">
      <c r="B40" s="13" t="s">
        <v>41</v>
      </c>
      <c r="C40" s="11"/>
      <c r="D40" s="15">
        <v>665236.72</v>
      </c>
      <c r="E40" s="16">
        <v>0</v>
      </c>
      <c r="F40" s="15">
        <f>D40+E40</f>
        <v>665236.72</v>
      </c>
      <c r="G40" s="16">
        <v>535652.69999999995</v>
      </c>
      <c r="H40" s="16">
        <v>535652.69999999995</v>
      </c>
      <c r="I40" s="16">
        <f t="shared" si="6"/>
        <v>129584.02000000002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>
        <v>6426935.3600000003</v>
      </c>
      <c r="E43" s="16">
        <v>803280.16</v>
      </c>
      <c r="F43" s="15">
        <f t="shared" si="10"/>
        <v>7230215.5200000005</v>
      </c>
      <c r="G43" s="16">
        <v>5713609.3899999997</v>
      </c>
      <c r="H43" s="16">
        <v>5713609.3899999997</v>
      </c>
      <c r="I43" s="16">
        <f t="shared" si="6"/>
        <v>1516606.1300000008</v>
      </c>
    </row>
    <row r="44" spans="2:9" x14ac:dyDescent="0.2">
      <c r="B44" s="13" t="s">
        <v>45</v>
      </c>
      <c r="C44" s="11"/>
      <c r="D44" s="15">
        <v>5157535.2</v>
      </c>
      <c r="E44" s="16">
        <v>1209188.54</v>
      </c>
      <c r="F44" s="15">
        <f t="shared" si="10"/>
        <v>6366723.7400000002</v>
      </c>
      <c r="G44" s="16">
        <v>3270206.53</v>
      </c>
      <c r="H44" s="16">
        <v>3270206.53</v>
      </c>
      <c r="I44" s="16">
        <f t="shared" si="6"/>
        <v>3096517.2100000004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37" t="s">
        <v>50</v>
      </c>
      <c r="C49" s="38"/>
      <c r="D49" s="15">
        <f t="shared" ref="D49:I49" si="11">SUM(D50:D58)</f>
        <v>0</v>
      </c>
      <c r="E49" s="15">
        <f t="shared" si="11"/>
        <v>0</v>
      </c>
      <c r="F49" s="15">
        <f t="shared" si="11"/>
        <v>0</v>
      </c>
      <c r="G49" s="15">
        <f t="shared" si="11"/>
        <v>0</v>
      </c>
      <c r="H49" s="15">
        <f t="shared" si="11"/>
        <v>0</v>
      </c>
      <c r="I49" s="15">
        <f t="shared" si="11"/>
        <v>0</v>
      </c>
    </row>
    <row r="50" spans="2:9" x14ac:dyDescent="0.2">
      <c r="B50" s="13" t="s">
        <v>51</v>
      </c>
      <c r="C50" s="11"/>
      <c r="D50" s="15"/>
      <c r="E50" s="16"/>
      <c r="F50" s="15">
        <f t="shared" si="10"/>
        <v>0</v>
      </c>
      <c r="G50" s="16"/>
      <c r="H50" s="16"/>
      <c r="I50" s="16">
        <f t="shared" si="6"/>
        <v>0</v>
      </c>
    </row>
    <row r="51" spans="2:9" x14ac:dyDescent="0.2">
      <c r="B51" s="13" t="s">
        <v>52</v>
      </c>
      <c r="C51" s="11"/>
      <c r="D51" s="15"/>
      <c r="E51" s="16"/>
      <c r="F51" s="15">
        <f t="shared" si="10"/>
        <v>0</v>
      </c>
      <c r="G51" s="16"/>
      <c r="H51" s="16"/>
      <c r="I51" s="16">
        <f t="shared" si="6"/>
        <v>0</v>
      </c>
    </row>
    <row r="52" spans="2:9" x14ac:dyDescent="0.2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59</v>
      </c>
      <c r="C58" s="11"/>
      <c r="D58" s="15"/>
      <c r="E58" s="16"/>
      <c r="F58" s="15">
        <f t="shared" si="10"/>
        <v>0</v>
      </c>
      <c r="G58" s="16"/>
      <c r="H58" s="16"/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0</v>
      </c>
      <c r="E59" s="15">
        <f>SUM(E60:E62)</f>
        <v>4628083.75</v>
      </c>
      <c r="F59" s="15">
        <f>SUM(F60:F62)</f>
        <v>4628083.75</v>
      </c>
      <c r="G59" s="15">
        <f>SUM(G60:G62)</f>
        <v>2110998.0099999998</v>
      </c>
      <c r="H59" s="15">
        <f>SUM(H60:H62)</f>
        <v>2110998.0099999998</v>
      </c>
      <c r="I59" s="16">
        <f t="shared" si="6"/>
        <v>2517085.7400000002</v>
      </c>
    </row>
    <row r="60" spans="2:9" x14ac:dyDescent="0.2">
      <c r="B60" s="13" t="s">
        <v>61</v>
      </c>
      <c r="C60" s="11"/>
      <c r="D60" s="15">
        <v>0</v>
      </c>
      <c r="E60" s="16">
        <v>2517085.7400000002</v>
      </c>
      <c r="F60" s="15">
        <f t="shared" si="10"/>
        <v>2517085.7400000002</v>
      </c>
      <c r="G60" s="16">
        <v>0</v>
      </c>
      <c r="H60" s="16">
        <v>0</v>
      </c>
      <c r="I60" s="16">
        <f t="shared" si="6"/>
        <v>2517085.7400000002</v>
      </c>
    </row>
    <row r="61" spans="2:9" x14ac:dyDescent="0.2">
      <c r="B61" s="13" t="s">
        <v>62</v>
      </c>
      <c r="C61" s="11"/>
      <c r="D61" s="15">
        <v>0</v>
      </c>
      <c r="E61" s="16">
        <v>2110998.0099999998</v>
      </c>
      <c r="F61" s="15">
        <f t="shared" si="10"/>
        <v>2110998.0099999998</v>
      </c>
      <c r="G61" s="16">
        <v>2110998.0099999998</v>
      </c>
      <c r="H61" s="16">
        <v>2110998.0099999998</v>
      </c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37" t="s">
        <v>64</v>
      </c>
      <c r="C63" s="38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50964690</v>
      </c>
      <c r="E85" s="21">
        <f>E86+E104+E94+E114+E124+E134+E138+E147+E151</f>
        <v>15720596.610000001</v>
      </c>
      <c r="F85" s="21">
        <f t="shared" si="12"/>
        <v>66685286.609999999</v>
      </c>
      <c r="G85" s="21">
        <f>G86+G104+G94+G114+G124+G134+G138+G147+G151</f>
        <v>28418615.969999999</v>
      </c>
      <c r="H85" s="21">
        <f>H86+H104+H94+H114+H124+H134+H138+H147+H151</f>
        <v>28418615.969999999</v>
      </c>
      <c r="I85" s="21">
        <f t="shared" si="12"/>
        <v>38266670.640000001</v>
      </c>
    </row>
    <row r="86" spans="2:9" x14ac:dyDescent="0.2">
      <c r="B86" s="3" t="s">
        <v>12</v>
      </c>
      <c r="C86" s="9"/>
      <c r="D86" s="15">
        <f>SUM(D87:D93)</f>
        <v>7332547.2199999988</v>
      </c>
      <c r="E86" s="15">
        <f>SUM(E87:E93)</f>
        <v>-187298.85000000003</v>
      </c>
      <c r="F86" s="15">
        <f>SUM(F87:F93)</f>
        <v>7145248.3699999992</v>
      </c>
      <c r="G86" s="15">
        <f>SUM(G87:G93)</f>
        <v>2833199.06</v>
      </c>
      <c r="H86" s="15">
        <f>SUM(H87:H93)</f>
        <v>2833199.06</v>
      </c>
      <c r="I86" s="16">
        <f t="shared" ref="I86:I149" si="13">F86-G86</f>
        <v>4312049.3099999987</v>
      </c>
    </row>
    <row r="87" spans="2:9" x14ac:dyDescent="0.2">
      <c r="B87" s="13" t="s">
        <v>13</v>
      </c>
      <c r="C87" s="11"/>
      <c r="D87" s="15">
        <v>5926611.5999999996</v>
      </c>
      <c r="E87" s="16">
        <v>263271.59999999998</v>
      </c>
      <c r="F87" s="15">
        <f t="shared" ref="F87:F103" si="14">D87+E87</f>
        <v>6189883.1999999993</v>
      </c>
      <c r="G87" s="16">
        <v>2548525.9700000002</v>
      </c>
      <c r="H87" s="16">
        <v>2548525.9700000002</v>
      </c>
      <c r="I87" s="16">
        <f t="shared" si="13"/>
        <v>3641357.2299999991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>
        <v>82813.06</v>
      </c>
      <c r="E89" s="16">
        <v>2840.62</v>
      </c>
      <c r="F89" s="15">
        <f t="shared" si="14"/>
        <v>85653.68</v>
      </c>
      <c r="G89" s="16">
        <v>29737.77</v>
      </c>
      <c r="H89" s="16">
        <v>29737.77</v>
      </c>
      <c r="I89" s="16">
        <f t="shared" si="13"/>
        <v>55915.909999999989</v>
      </c>
    </row>
    <row r="90" spans="2:9" x14ac:dyDescent="0.2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17</v>
      </c>
      <c r="C91" s="11"/>
      <c r="D91" s="15">
        <v>238122.56</v>
      </c>
      <c r="E91" s="16">
        <v>-10411.07</v>
      </c>
      <c r="F91" s="15">
        <f t="shared" si="14"/>
        <v>227711.49</v>
      </c>
      <c r="G91" s="16">
        <v>13435.32</v>
      </c>
      <c r="H91" s="16">
        <v>13435.32</v>
      </c>
      <c r="I91" s="16">
        <f t="shared" si="13"/>
        <v>214276.16999999998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>
        <v>1085000</v>
      </c>
      <c r="E93" s="16">
        <v>-443000</v>
      </c>
      <c r="F93" s="15">
        <f t="shared" si="14"/>
        <v>642000</v>
      </c>
      <c r="G93" s="16">
        <v>241500</v>
      </c>
      <c r="H93" s="16">
        <v>241500</v>
      </c>
      <c r="I93" s="16">
        <f t="shared" si="13"/>
        <v>400500</v>
      </c>
    </row>
    <row r="94" spans="2:9" x14ac:dyDescent="0.2">
      <c r="B94" s="3" t="s">
        <v>20</v>
      </c>
      <c r="C94" s="9"/>
      <c r="D94" s="15">
        <f>SUM(D95:D103)</f>
        <v>7295000</v>
      </c>
      <c r="E94" s="15">
        <f>SUM(E95:E103)</f>
        <v>325699.02</v>
      </c>
      <c r="F94" s="15">
        <f>SUM(F95:F103)</f>
        <v>7620699.0200000005</v>
      </c>
      <c r="G94" s="15">
        <f>SUM(G95:G103)</f>
        <v>4300777.3900000006</v>
      </c>
      <c r="H94" s="15">
        <f>SUM(H95:H103)</f>
        <v>4300777.3900000006</v>
      </c>
      <c r="I94" s="16">
        <f t="shared" si="13"/>
        <v>3319921.63</v>
      </c>
    </row>
    <row r="95" spans="2:9" x14ac:dyDescent="0.2">
      <c r="B95" s="13" t="s">
        <v>21</v>
      </c>
      <c r="C95" s="11"/>
      <c r="D95" s="15"/>
      <c r="E95" s="16"/>
      <c r="F95" s="15">
        <f t="shared" si="14"/>
        <v>0</v>
      </c>
      <c r="G95" s="16"/>
      <c r="H95" s="16"/>
      <c r="I95" s="16">
        <f t="shared" si="13"/>
        <v>0</v>
      </c>
    </row>
    <row r="96" spans="2:9" x14ac:dyDescent="0.2">
      <c r="B96" s="13" t="s">
        <v>22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 x14ac:dyDescent="0.2">
      <c r="B97" s="13" t="s">
        <v>23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 x14ac:dyDescent="0.2">
      <c r="B98" s="13" t="s">
        <v>24</v>
      </c>
      <c r="C98" s="11"/>
      <c r="D98" s="15">
        <v>0</v>
      </c>
      <c r="E98" s="16">
        <v>69376.990000000005</v>
      </c>
      <c r="F98" s="15">
        <f t="shared" si="14"/>
        <v>69376.990000000005</v>
      </c>
      <c r="G98" s="16">
        <v>69376.990000000005</v>
      </c>
      <c r="H98" s="16">
        <v>69376.990000000005</v>
      </c>
      <c r="I98" s="16">
        <f t="shared" si="13"/>
        <v>0</v>
      </c>
    </row>
    <row r="99" spans="2:9" x14ac:dyDescent="0.2">
      <c r="B99" s="13" t="s">
        <v>25</v>
      </c>
      <c r="C99" s="11"/>
      <c r="D99" s="15">
        <v>320000</v>
      </c>
      <c r="E99" s="16">
        <v>0</v>
      </c>
      <c r="F99" s="15">
        <f t="shared" si="14"/>
        <v>320000</v>
      </c>
      <c r="G99" s="16">
        <v>78956.94</v>
      </c>
      <c r="H99" s="16">
        <v>78956.94</v>
      </c>
      <c r="I99" s="16">
        <f t="shared" si="13"/>
        <v>241043.06</v>
      </c>
    </row>
    <row r="100" spans="2:9" x14ac:dyDescent="0.2">
      <c r="B100" s="13" t="s">
        <v>26</v>
      </c>
      <c r="C100" s="11"/>
      <c r="D100" s="15">
        <v>5450000</v>
      </c>
      <c r="E100" s="16">
        <v>67222.03</v>
      </c>
      <c r="F100" s="15">
        <f t="shared" si="14"/>
        <v>5517222.0300000003</v>
      </c>
      <c r="G100" s="16">
        <v>3052413.49</v>
      </c>
      <c r="H100" s="16">
        <v>3052413.49</v>
      </c>
      <c r="I100" s="16">
        <f t="shared" si="13"/>
        <v>2464808.54</v>
      </c>
    </row>
    <row r="101" spans="2:9" x14ac:dyDescent="0.2">
      <c r="B101" s="13" t="s">
        <v>27</v>
      </c>
      <c r="C101" s="11"/>
      <c r="D101" s="15">
        <v>325000</v>
      </c>
      <c r="E101" s="16">
        <v>250000</v>
      </c>
      <c r="F101" s="15">
        <f t="shared" si="14"/>
        <v>575000</v>
      </c>
      <c r="G101" s="16">
        <v>575000</v>
      </c>
      <c r="H101" s="16">
        <v>575000</v>
      </c>
      <c r="I101" s="16">
        <f t="shared" si="13"/>
        <v>0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>
        <v>1200000</v>
      </c>
      <c r="E103" s="16">
        <v>-60900</v>
      </c>
      <c r="F103" s="15">
        <f t="shared" si="14"/>
        <v>1139100</v>
      </c>
      <c r="G103" s="16">
        <v>525029.97</v>
      </c>
      <c r="H103" s="16">
        <v>525029.97</v>
      </c>
      <c r="I103" s="16">
        <f t="shared" si="13"/>
        <v>614070.03</v>
      </c>
    </row>
    <row r="104" spans="2:9" x14ac:dyDescent="0.2">
      <c r="B104" s="3" t="s">
        <v>30</v>
      </c>
      <c r="C104" s="9"/>
      <c r="D104" s="15">
        <f>SUM(D105:D113)</f>
        <v>13707034.779999999</v>
      </c>
      <c r="E104" s="15">
        <f>SUM(E105:E113)</f>
        <v>700740.6</v>
      </c>
      <c r="F104" s="15">
        <f>SUM(F105:F113)</f>
        <v>14407775.379999999</v>
      </c>
      <c r="G104" s="15">
        <f>SUM(G105:G113)</f>
        <v>6054833.6699999999</v>
      </c>
      <c r="H104" s="15">
        <f>SUM(H105:H113)</f>
        <v>6054833.6699999999</v>
      </c>
      <c r="I104" s="16">
        <f t="shared" si="13"/>
        <v>8352941.709999999</v>
      </c>
    </row>
    <row r="105" spans="2:9" x14ac:dyDescent="0.2">
      <c r="B105" s="13" t="s">
        <v>31</v>
      </c>
      <c r="C105" s="11"/>
      <c r="D105" s="15">
        <v>8362000</v>
      </c>
      <c r="E105" s="16">
        <v>0</v>
      </c>
      <c r="F105" s="16">
        <f>D105+E105</f>
        <v>8362000</v>
      </c>
      <c r="G105" s="16">
        <v>3108132.85</v>
      </c>
      <c r="H105" s="16">
        <v>3108132.85</v>
      </c>
      <c r="I105" s="16">
        <f t="shared" si="13"/>
        <v>5253867.1500000004</v>
      </c>
    </row>
    <row r="106" spans="2:9" x14ac:dyDescent="0.2">
      <c r="B106" s="13" t="s">
        <v>32</v>
      </c>
      <c r="C106" s="11"/>
      <c r="D106" s="15">
        <v>0</v>
      </c>
      <c r="E106" s="16">
        <v>50000</v>
      </c>
      <c r="F106" s="16">
        <f t="shared" ref="F106:F113" si="15">D106+E106</f>
        <v>50000</v>
      </c>
      <c r="G106" s="16">
        <v>0</v>
      </c>
      <c r="H106" s="16">
        <v>0</v>
      </c>
      <c r="I106" s="16">
        <f t="shared" si="13"/>
        <v>50000</v>
      </c>
    </row>
    <row r="107" spans="2:9" x14ac:dyDescent="0.2">
      <c r="B107" s="13" t="s">
        <v>33</v>
      </c>
      <c r="C107" s="11"/>
      <c r="D107" s="15">
        <v>350000</v>
      </c>
      <c r="E107" s="16">
        <v>2400</v>
      </c>
      <c r="F107" s="16">
        <f t="shared" si="15"/>
        <v>352400</v>
      </c>
      <c r="G107" s="16">
        <v>271200</v>
      </c>
      <c r="H107" s="16">
        <v>271200</v>
      </c>
      <c r="I107" s="16">
        <f t="shared" si="13"/>
        <v>81200</v>
      </c>
    </row>
    <row r="108" spans="2:9" x14ac:dyDescent="0.2">
      <c r="B108" s="13" t="s">
        <v>34</v>
      </c>
      <c r="C108" s="11"/>
      <c r="D108" s="15">
        <v>50000</v>
      </c>
      <c r="E108" s="16">
        <v>0</v>
      </c>
      <c r="F108" s="16">
        <f t="shared" si="15"/>
        <v>50000</v>
      </c>
      <c r="G108" s="16">
        <v>0</v>
      </c>
      <c r="H108" s="16">
        <v>0</v>
      </c>
      <c r="I108" s="16">
        <f t="shared" si="13"/>
        <v>50000</v>
      </c>
    </row>
    <row r="109" spans="2:9" x14ac:dyDescent="0.2">
      <c r="B109" s="13" t="s">
        <v>35</v>
      </c>
      <c r="C109" s="11"/>
      <c r="D109" s="15">
        <v>3145034.78</v>
      </c>
      <c r="E109" s="16">
        <v>300165.59999999998</v>
      </c>
      <c r="F109" s="16">
        <f t="shared" si="15"/>
        <v>3445200.38</v>
      </c>
      <c r="G109" s="16">
        <v>1884138.99</v>
      </c>
      <c r="H109" s="16">
        <v>1884138.99</v>
      </c>
      <c r="I109" s="16">
        <f t="shared" si="13"/>
        <v>1561061.39</v>
      </c>
    </row>
    <row r="110" spans="2:9" x14ac:dyDescent="0.2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2">
      <c r="B111" s="13" t="s">
        <v>37</v>
      </c>
      <c r="C111" s="11"/>
      <c r="D111" s="15"/>
      <c r="E111" s="16"/>
      <c r="F111" s="16">
        <f t="shared" si="15"/>
        <v>0</v>
      </c>
      <c r="G111" s="16"/>
      <c r="H111" s="16"/>
      <c r="I111" s="16">
        <f t="shared" si="13"/>
        <v>0</v>
      </c>
    </row>
    <row r="112" spans="2:9" x14ac:dyDescent="0.2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39</v>
      </c>
      <c r="C113" s="11"/>
      <c r="D113" s="15">
        <v>1800000</v>
      </c>
      <c r="E113" s="16">
        <v>348175</v>
      </c>
      <c r="F113" s="16">
        <f t="shared" si="15"/>
        <v>2148175</v>
      </c>
      <c r="G113" s="16">
        <v>791361.83</v>
      </c>
      <c r="H113" s="16">
        <v>791361.83</v>
      </c>
      <c r="I113" s="16">
        <f t="shared" si="13"/>
        <v>1356813.17</v>
      </c>
    </row>
    <row r="114" spans="2:9" ht="25.5" customHeight="1" x14ac:dyDescent="0.2">
      <c r="B114" s="37" t="s">
        <v>40</v>
      </c>
      <c r="C114" s="38"/>
      <c r="D114" s="15">
        <f>SUM(D115:D123)</f>
        <v>0</v>
      </c>
      <c r="E114" s="15">
        <f>SUM(E115:E123)</f>
        <v>488292.35</v>
      </c>
      <c r="F114" s="15">
        <f>SUM(F115:F123)</f>
        <v>488292.35</v>
      </c>
      <c r="G114" s="15">
        <f>SUM(G115:G123)</f>
        <v>474655.78</v>
      </c>
      <c r="H114" s="15">
        <f>SUM(H115:H123)</f>
        <v>474655.78</v>
      </c>
      <c r="I114" s="16">
        <f t="shared" si="13"/>
        <v>13636.569999999949</v>
      </c>
    </row>
    <row r="115" spans="2:9" x14ac:dyDescent="0.2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>
        <v>0</v>
      </c>
      <c r="E117" s="16">
        <v>341266.18</v>
      </c>
      <c r="F117" s="16">
        <f t="shared" si="16"/>
        <v>341266.18</v>
      </c>
      <c r="G117" s="16">
        <v>327629.61</v>
      </c>
      <c r="H117" s="16">
        <v>327629.61</v>
      </c>
      <c r="I117" s="16">
        <f t="shared" si="13"/>
        <v>13636.570000000007</v>
      </c>
    </row>
    <row r="118" spans="2:9" x14ac:dyDescent="0.2">
      <c r="B118" s="13" t="s">
        <v>44</v>
      </c>
      <c r="C118" s="11"/>
      <c r="D118" s="15">
        <v>0</v>
      </c>
      <c r="E118" s="16">
        <v>147026.17000000001</v>
      </c>
      <c r="F118" s="16">
        <f t="shared" si="16"/>
        <v>147026.17000000001</v>
      </c>
      <c r="G118" s="16">
        <v>147026.17000000001</v>
      </c>
      <c r="H118" s="16">
        <v>147026.17000000001</v>
      </c>
      <c r="I118" s="16">
        <f t="shared" si="13"/>
        <v>0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5340000</v>
      </c>
      <c r="E124" s="15">
        <f>SUM(E125:E133)</f>
        <v>-146673.22</v>
      </c>
      <c r="F124" s="15">
        <f>SUM(F125:F133)</f>
        <v>5193326.78</v>
      </c>
      <c r="G124" s="15">
        <f>SUM(G125:G133)</f>
        <v>215313.36</v>
      </c>
      <c r="H124" s="15">
        <f>SUM(H125:H133)</f>
        <v>215313.36</v>
      </c>
      <c r="I124" s="16">
        <f t="shared" si="13"/>
        <v>4978013.42</v>
      </c>
    </row>
    <row r="125" spans="2:9" x14ac:dyDescent="0.2">
      <c r="B125" s="13" t="s">
        <v>51</v>
      </c>
      <c r="C125" s="11"/>
      <c r="D125" s="15">
        <v>150000</v>
      </c>
      <c r="E125" s="16">
        <v>161548</v>
      </c>
      <c r="F125" s="16">
        <f>D125+E125</f>
        <v>311548</v>
      </c>
      <c r="G125" s="16">
        <v>178773.36</v>
      </c>
      <c r="H125" s="16">
        <v>178773.36</v>
      </c>
      <c r="I125" s="16">
        <f t="shared" si="13"/>
        <v>132774.64000000001</v>
      </c>
    </row>
    <row r="126" spans="2:9" x14ac:dyDescent="0.2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2">
      <c r="B127" s="13" t="s">
        <v>53</v>
      </c>
      <c r="C127" s="11"/>
      <c r="D127" s="15">
        <v>460000</v>
      </c>
      <c r="E127" s="16">
        <v>-258221.22</v>
      </c>
      <c r="F127" s="16">
        <f t="shared" si="17"/>
        <v>201778.78</v>
      </c>
      <c r="G127" s="16">
        <v>25520</v>
      </c>
      <c r="H127" s="16">
        <v>25520</v>
      </c>
      <c r="I127" s="16">
        <f t="shared" si="13"/>
        <v>176258.78</v>
      </c>
    </row>
    <row r="128" spans="2:9" x14ac:dyDescent="0.2">
      <c r="B128" s="13" t="s">
        <v>54</v>
      </c>
      <c r="C128" s="11"/>
      <c r="D128" s="15">
        <v>4280000</v>
      </c>
      <c r="E128" s="16">
        <v>-50000</v>
      </c>
      <c r="F128" s="16">
        <f t="shared" si="17"/>
        <v>4230000</v>
      </c>
      <c r="G128" s="16">
        <v>0</v>
      </c>
      <c r="H128" s="16">
        <v>0</v>
      </c>
      <c r="I128" s="16">
        <f t="shared" si="13"/>
        <v>4230000</v>
      </c>
    </row>
    <row r="129" spans="2:9" x14ac:dyDescent="0.2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56</v>
      </c>
      <c r="C130" s="11"/>
      <c r="D130" s="15">
        <v>450000</v>
      </c>
      <c r="E130" s="16">
        <v>0</v>
      </c>
      <c r="F130" s="16">
        <f t="shared" si="17"/>
        <v>450000</v>
      </c>
      <c r="G130" s="16">
        <v>11020</v>
      </c>
      <c r="H130" s="16">
        <v>11020</v>
      </c>
      <c r="I130" s="16">
        <f t="shared" si="13"/>
        <v>438980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17290108</v>
      </c>
      <c r="E134" s="15">
        <f>SUM(E135:E137)</f>
        <v>14539836.710000001</v>
      </c>
      <c r="F134" s="15">
        <f>SUM(F135:F137)</f>
        <v>31829944.710000001</v>
      </c>
      <c r="G134" s="15">
        <f>SUM(G135:G137)</f>
        <v>14539836.710000001</v>
      </c>
      <c r="H134" s="15">
        <f>SUM(H135:H137)</f>
        <v>14539836.710000001</v>
      </c>
      <c r="I134" s="16">
        <f t="shared" si="13"/>
        <v>17290108</v>
      </c>
    </row>
    <row r="135" spans="2:9" x14ac:dyDescent="0.2">
      <c r="B135" s="13" t="s">
        <v>61</v>
      </c>
      <c r="C135" s="11"/>
      <c r="D135" s="15">
        <v>17290108</v>
      </c>
      <c r="E135" s="16">
        <v>10378240.210000001</v>
      </c>
      <c r="F135" s="16">
        <f>D135+E135</f>
        <v>27668348.210000001</v>
      </c>
      <c r="G135" s="16">
        <v>10378240.210000001</v>
      </c>
      <c r="H135" s="16">
        <v>10378240.210000001</v>
      </c>
      <c r="I135" s="16">
        <f t="shared" si="13"/>
        <v>17290108</v>
      </c>
    </row>
    <row r="136" spans="2:9" x14ac:dyDescent="0.2">
      <c r="B136" s="13" t="s">
        <v>62</v>
      </c>
      <c r="C136" s="11"/>
      <c r="D136" s="15">
        <v>0</v>
      </c>
      <c r="E136" s="16">
        <v>4161596.5</v>
      </c>
      <c r="F136" s="16">
        <f>D136+E136</f>
        <v>4161596.5</v>
      </c>
      <c r="G136" s="16">
        <v>4161596.5</v>
      </c>
      <c r="H136" s="16">
        <v>4161596.5</v>
      </c>
      <c r="I136" s="16">
        <f t="shared" si="13"/>
        <v>0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121484464.44</v>
      </c>
      <c r="E160" s="14">
        <f t="shared" si="21"/>
        <v>31345843.460000001</v>
      </c>
      <c r="F160" s="14">
        <f t="shared" si="21"/>
        <v>152830307.90000001</v>
      </c>
      <c r="G160" s="14">
        <f t="shared" si="21"/>
        <v>71278171.060000002</v>
      </c>
      <c r="H160" s="14">
        <f t="shared" si="21"/>
        <v>69762631.060000002</v>
      </c>
      <c r="I160" s="14">
        <f t="shared" si="21"/>
        <v>81552136.840000004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</sheetData>
  <mergeCells count="12">
    <mergeCell ref="I7:I9"/>
    <mergeCell ref="D7:H8"/>
    <mergeCell ref="B39:C39"/>
    <mergeCell ref="B49:C49"/>
    <mergeCell ref="B63:C63"/>
    <mergeCell ref="B114:C114"/>
    <mergeCell ref="B7:C9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Contraloria 2</cp:lastModifiedBy>
  <cp:lastPrinted>2016-12-20T19:53:14Z</cp:lastPrinted>
  <dcterms:created xsi:type="dcterms:W3CDTF">2016-10-11T20:25:15Z</dcterms:created>
  <dcterms:modified xsi:type="dcterms:W3CDTF">2024-07-23T00:25:43Z</dcterms:modified>
</cp:coreProperties>
</file>